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OGEA-MM\Desktop\partenariato luglio 2022\"/>
    </mc:Choice>
  </mc:AlternateContent>
  <xr:revisionPtr revIDLastSave="0" documentId="8_{540F2018-EA78-514E-9A88-4D9B24148A9B}" xr6:coauthVersionLast="47" xr6:coauthVersionMax="47" xr10:uidLastSave="{00000000-0000-0000-0000-000000000000}"/>
  <bookViews>
    <workbookView xWindow="0" yWindow="0" windowWidth="20190" windowHeight="8010" xr2:uid="{00000000-000D-0000-FFFF-FFFF00000000}"/>
  </bookViews>
  <sheets>
    <sheet name="Foglio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" i="2" l="1"/>
  <c r="N61" i="2"/>
  <c r="N55" i="2"/>
  <c r="N57" i="2"/>
</calcChain>
</file>

<file path=xl/sharedStrings.xml><?xml version="1.0" encoding="utf-8"?>
<sst xmlns="http://schemas.openxmlformats.org/spreadsheetml/2006/main" count="154" uniqueCount="152">
  <si>
    <t>Numero</t>
  </si>
  <si>
    <t>Nome intervento</t>
  </si>
  <si>
    <t>Misura PSR 14-22</t>
  </si>
  <si>
    <t>SRA001</t>
  </si>
  <si>
    <t>ACA 1 - Produzione integrata</t>
  </si>
  <si>
    <t>10.01.01</t>
  </si>
  <si>
    <t>SRA002</t>
  </si>
  <si>
    <t>ACA 2 - Uso sostenibile dell'acqua</t>
  </si>
  <si>
    <t>SRA003</t>
  </si>
  <si>
    <t>ACA 3 - Tecniche lavorazione ridotta dei suoli</t>
  </si>
  <si>
    <t>10.01.05</t>
  </si>
  <si>
    <t>SRA004</t>
  </si>
  <si>
    <t>ACA 4 - Apporto di sostanza organica nei suoli</t>
  </si>
  <si>
    <t>SRA005</t>
  </si>
  <si>
    <t>ACA 5 - Inerbimento colture arboree</t>
  </si>
  <si>
    <t>10.01.02</t>
  </si>
  <si>
    <t>SRA013</t>
  </si>
  <si>
    <t xml:space="preserve">ACA 13 - Impegni specifici di gestione effluenti zootecnici </t>
  </si>
  <si>
    <t>10.01.10</t>
  </si>
  <si>
    <t>SRA014</t>
  </si>
  <si>
    <t xml:space="preserve">ACA 14 - Allevatori custodi dell’agrobiodiversità </t>
  </si>
  <si>
    <t>10.01.08</t>
  </si>
  <si>
    <t>SRA016</t>
  </si>
  <si>
    <t>SRA017</t>
  </si>
  <si>
    <t xml:space="preserve">ACA 17 - Impegni specifici di gestione della fauna selvatica </t>
  </si>
  <si>
    <t>SRA018</t>
  </si>
  <si>
    <t xml:space="preserve">ACA 18 - Impegni per l’apicoltura </t>
  </si>
  <si>
    <t>10.01.09</t>
  </si>
  <si>
    <t>SRA021</t>
  </si>
  <si>
    <t>ACA 21 – Impegni specifici di gestione dei residui</t>
  </si>
  <si>
    <t>SRA022</t>
  </si>
  <si>
    <t>ACA 22 – Impegni specifici Risaie (biodiversità)</t>
  </si>
  <si>
    <t>SRA024</t>
  </si>
  <si>
    <t>ACA 24 - Pratiche agricoltura precisione</t>
  </si>
  <si>
    <t>SRA025</t>
  </si>
  <si>
    <t>ACA 25 -  Tutela paesaggi storici</t>
  </si>
  <si>
    <t>SRA028</t>
  </si>
  <si>
    <t>Sostegno per il mantenimento della forestazione/imboschimento e sistemi agrogforestali</t>
  </si>
  <si>
    <t>08.01.01</t>
  </si>
  <si>
    <t>SRA029</t>
  </si>
  <si>
    <t>Pagamento al fine di adottare e mantenere pratiche e metodi di produzione biologica</t>
  </si>
  <si>
    <t>Misura 11</t>
  </si>
  <si>
    <t>SRA030</t>
  </si>
  <si>
    <t>Benessere animale</t>
  </si>
  <si>
    <t>Misura 14</t>
  </si>
  <si>
    <t>SRA031</t>
  </si>
  <si>
    <t xml:space="preserve">Sostegno per la conservazione, l’uso e lo sviluppo sostenibili delle risorse genetiche forestali </t>
  </si>
  <si>
    <t>SRB001</t>
  </si>
  <si>
    <t>Sostegno zone con svantaggi naturali montagna</t>
  </si>
  <si>
    <t>Misura 13</t>
  </si>
  <si>
    <t>SRB002</t>
  </si>
  <si>
    <t>Sostegno zone con altri svantaggi naturali significativi</t>
  </si>
  <si>
    <t>SRC003</t>
  </si>
  <si>
    <t>Pagamento compensativo per le zone agricole incluse nei piani di gestione dei bacini idrografici</t>
  </si>
  <si>
    <t>SRD001</t>
  </si>
  <si>
    <t>04.01.01</t>
  </si>
  <si>
    <t>SRD002</t>
  </si>
  <si>
    <t>Investimenti produttivi agricoli per ambiente clima e benessere animale</t>
  </si>
  <si>
    <t>04.01.01 - parte ambientale</t>
  </si>
  <si>
    <t>SRD003</t>
  </si>
  <si>
    <t>Investimenti nella aziende agricole per la diversificazione in attività non agricole</t>
  </si>
  <si>
    <t>06.04.01</t>
  </si>
  <si>
    <t>SRD004</t>
  </si>
  <si>
    <t>Investimenti non produttivi agricoli con finalità ambientale</t>
  </si>
  <si>
    <t>04.04</t>
  </si>
  <si>
    <t>SRD006</t>
  </si>
  <si>
    <t>Investimenti per la prevenzione ed il rispristino del potenziale produttivo agricolo</t>
  </si>
  <si>
    <t>Misura 5</t>
  </si>
  <si>
    <t>SRD007</t>
  </si>
  <si>
    <t>Investimenti in infrastrutture per l'agricoltura e per lo sviluppo socio-economico delle aree rurali</t>
  </si>
  <si>
    <t>04.03.01</t>
  </si>
  <si>
    <t>SRD008</t>
  </si>
  <si>
    <t>Investimenti in infrastrutture con finalità ambientali</t>
  </si>
  <si>
    <t>04.03.02</t>
  </si>
  <si>
    <t>SRD010</t>
  </si>
  <si>
    <t>Impianto forestazione/imboschimento di terreni non agricoli</t>
  </si>
  <si>
    <t>SRD011</t>
  </si>
  <si>
    <t xml:space="preserve">Investimenti non produttivi forestali </t>
  </si>
  <si>
    <t>08.05.01</t>
  </si>
  <si>
    <t>SRD012</t>
  </si>
  <si>
    <t>Investimenti prevenzione e ripristino danni foreste</t>
  </si>
  <si>
    <t>08.03.01-08.04.01</t>
  </si>
  <si>
    <t>SRD013</t>
  </si>
  <si>
    <t>Investimenti per la trasformazione e commercializzazione dei prodotti agricoli</t>
  </si>
  <si>
    <t>04.02.01</t>
  </si>
  <si>
    <t>SRD015</t>
  </si>
  <si>
    <t>Investimenti produttivi forestali</t>
  </si>
  <si>
    <t>08.06.01</t>
  </si>
  <si>
    <t>SRE001</t>
  </si>
  <si>
    <t>Insediamento giovani agricoltori (a,b)</t>
  </si>
  <si>
    <t>04.01.02</t>
  </si>
  <si>
    <t>SRE003</t>
  </si>
  <si>
    <t>SRE004</t>
  </si>
  <si>
    <t>Start up non agricoli</t>
  </si>
  <si>
    <t>06.02.01</t>
  </si>
  <si>
    <t>SRG002</t>
  </si>
  <si>
    <t>Costituzione organizzazioni di produttori</t>
  </si>
  <si>
    <t>Misura 9</t>
  </si>
  <si>
    <t>SRG003</t>
  </si>
  <si>
    <t>Partecipazione regimi qualità</t>
  </si>
  <si>
    <t>03.01.01</t>
  </si>
  <si>
    <t>SRG005</t>
  </si>
  <si>
    <t>Supporto preparatorio leader sostegno alla preparazione delle strategie di sviluppo rurale</t>
  </si>
  <si>
    <t>19.01</t>
  </si>
  <si>
    <t>SRG006</t>
  </si>
  <si>
    <t>Leader - attuazione strategie di sviluppo locale</t>
  </si>
  <si>
    <t>19.02</t>
  </si>
  <si>
    <t>SRG008</t>
  </si>
  <si>
    <t>Sostegno ad azioni pilota e di collaudo dell’innovazione</t>
  </si>
  <si>
    <t>16.02</t>
  </si>
  <si>
    <t>SRG009</t>
  </si>
  <si>
    <t xml:space="preserve">Cooperazione per azioni di supporto all'innovazione e servizi rivolti ai settori agricolo, forestale e agreoalimentare </t>
  </si>
  <si>
    <t>Misura 16</t>
  </si>
  <si>
    <t>SRG010</t>
  </si>
  <si>
    <t>Promozione dei prodotti di qualità</t>
  </si>
  <si>
    <t>03.02.01</t>
  </si>
  <si>
    <t>SRH001</t>
  </si>
  <si>
    <t>Erogazione di servizi di consulenza</t>
  </si>
  <si>
    <t>02.01.01</t>
  </si>
  <si>
    <t>SRH003</t>
  </si>
  <si>
    <t>01.01.01</t>
  </si>
  <si>
    <t>SRH004</t>
  </si>
  <si>
    <t>Azioni di informazione</t>
  </si>
  <si>
    <t>01.02.01</t>
  </si>
  <si>
    <t>SRH005</t>
  </si>
  <si>
    <t>Azioni dimostrative per il settore agricolo/forestale e i territori rurali</t>
  </si>
  <si>
    <t>SRH006</t>
  </si>
  <si>
    <t>Creazione e funzionamento di servizi di supporto all'innovazione e back office</t>
  </si>
  <si>
    <t>ACA 16 - Conservazione agrobiodiversità - banche germoplasma</t>
  </si>
  <si>
    <t>Codice intervento</t>
  </si>
  <si>
    <t>Assistenza tecnica</t>
  </si>
  <si>
    <t xml:space="preserve">Investimenti produttivi agricoli per la competitività della aziende agricole </t>
  </si>
  <si>
    <t>Coldiretti</t>
  </si>
  <si>
    <t>CIA</t>
  </si>
  <si>
    <t>AGCI</t>
  </si>
  <si>
    <t>Confagricoltura</t>
  </si>
  <si>
    <t>UNSIC</t>
  </si>
  <si>
    <t>Copagri</t>
  </si>
  <si>
    <t>APROCAL</t>
  </si>
  <si>
    <r>
      <t>Avvio di nuove imprese connesse alla silvicoltura</t>
    </r>
    <r>
      <rPr>
        <strike/>
        <sz val="12"/>
        <color rgb="FF365F91"/>
        <rFont val="Calibri"/>
        <family val="2"/>
        <scheme val="minor"/>
      </rPr>
      <t xml:space="preserve">  </t>
    </r>
  </si>
  <si>
    <t>Proposta iniziale Regione; 
FCPA</t>
  </si>
  <si>
    <t>Formazione degli imprenditori agricoli, degli addetti delle imprese </t>
  </si>
  <si>
    <t xml:space="preserve">Confcooperative FEDAGRI 
</t>
  </si>
  <si>
    <r>
      <rPr>
        <u/>
        <sz val="12"/>
        <color theme="1"/>
        <rFont val="Calibri"/>
        <family val="2"/>
        <scheme val="minor"/>
      </rPr>
      <t>Presupposti riparto (scenario B)</t>
    </r>
    <r>
      <rPr>
        <sz val="12"/>
        <color theme="1"/>
        <rFont val="Calibri"/>
        <family val="2"/>
        <scheme val="minor"/>
      </rPr>
      <t xml:space="preserve">
Risorse totali: </t>
    </r>
    <r>
      <rPr>
        <b/>
        <sz val="12"/>
        <color theme="1"/>
        <rFont val="Calibri"/>
        <family val="2"/>
        <scheme val="minor"/>
      </rPr>
      <t>781.294.583 €</t>
    </r>
    <r>
      <rPr>
        <sz val="12"/>
        <color theme="1"/>
        <rFont val="Calibri"/>
        <family val="2"/>
        <scheme val="minor"/>
      </rPr>
      <t xml:space="preserve">
Risorse minime da destinare ad obiettivi ambientali (superfici ed investimenti): </t>
    </r>
    <r>
      <rPr>
        <b/>
        <sz val="12"/>
        <color theme="1"/>
        <rFont val="Calibri"/>
        <family val="2"/>
        <scheme val="minor"/>
      </rPr>
      <t>375.021.399 €</t>
    </r>
    <r>
      <rPr>
        <sz val="12"/>
        <color theme="1"/>
        <rFont val="Calibri"/>
        <family val="2"/>
        <scheme val="minor"/>
      </rPr>
      <t xml:space="preserve"> (48% del totale)
Risorse minime da destinare a Leader (supporto preparatorio ed attuazione): </t>
    </r>
    <r>
      <rPr>
        <b/>
        <sz val="12"/>
        <color theme="1"/>
        <rFont val="Calibri"/>
        <family val="2"/>
        <scheme val="minor"/>
      </rPr>
      <t>48.167.164 €</t>
    </r>
    <r>
      <rPr>
        <sz val="12"/>
        <color theme="1"/>
        <rFont val="Calibri"/>
        <family val="2"/>
        <scheme val="minor"/>
      </rPr>
      <t xml:space="preserve"> (6,17% del totale) 
Risorse massime da destinare ad AT: </t>
    </r>
    <r>
      <rPr>
        <b/>
        <sz val="12"/>
        <color theme="1"/>
        <rFont val="Calibri"/>
        <family val="2"/>
        <scheme val="minor"/>
      </rPr>
      <t>25.887.856 €</t>
    </r>
    <r>
      <rPr>
        <sz val="12"/>
        <color theme="1"/>
        <rFont val="Calibri"/>
        <family val="2"/>
        <scheme val="minor"/>
      </rPr>
      <t xml:space="preserve"> (3,31% del totale)
Totale risorse non vincolate da destinare ad altri interventi: </t>
    </r>
    <r>
      <rPr>
        <b/>
        <sz val="12"/>
        <color theme="1"/>
        <rFont val="Calibri"/>
        <family val="2"/>
        <scheme val="minor"/>
      </rPr>
      <t>332.218.162 €</t>
    </r>
    <r>
      <rPr>
        <sz val="12"/>
        <color theme="1"/>
        <rFont val="Calibri"/>
        <family val="2"/>
        <scheme val="minor"/>
      </rPr>
      <t xml:space="preserve"> (42,52% del totale)</t>
    </r>
  </si>
  <si>
    <t>Piano Strategico della PAC 2023-2027. Riparto finanziario dello sviluppo rurale - Regione Calabria</t>
  </si>
  <si>
    <t>Nuova proposta di sintesi Regione (dopo riunione con partenariato del
27 luglio)</t>
  </si>
  <si>
    <t>totale risorse assegnate</t>
  </si>
  <si>
    <t>totale risorse da assegnare</t>
  </si>
  <si>
    <t>differenza</t>
  </si>
  <si>
    <t>totale risorse assegnate alla parte ambientale</t>
  </si>
  <si>
    <t xml:space="preserve">totale risorse da assegnare </t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</si>
  <si>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A seguito di approfondimenti con esperti del CREA, è stato chiarito che la percentuale minima da destinare agli interventi ambientali può scendere fino al </t>
    </r>
    <r>
      <rPr>
        <b/>
        <sz val="11"/>
        <color theme="1"/>
        <rFont val="Calibri"/>
        <family val="2"/>
        <scheme val="minor"/>
      </rPr>
      <t xml:space="preserve">43,16%. </t>
    </r>
    <r>
      <rPr>
        <sz val="11"/>
        <color theme="1"/>
        <rFont val="Calibri"/>
        <family val="2"/>
        <scheme val="minor"/>
      </rPr>
      <t xml:space="preserve">Nell'ambito della presente ipotesi di riparto, quindi, </t>
    </r>
    <r>
      <rPr>
        <u/>
        <sz val="11"/>
        <color theme="1"/>
        <rFont val="Calibri"/>
        <family val="2"/>
        <scheme val="minor"/>
      </rPr>
      <t>è possibile spostare poco meno di 40 M€ dagli interventi ambientali a quelli per la competitività</t>
    </r>
    <r>
      <rPr>
        <sz val="11"/>
        <color theme="1"/>
        <rFont val="Calibri"/>
        <family val="2"/>
        <scheme val="minor"/>
      </rPr>
      <t>. Si fa presente che la soglia minima del 43,16% è soggetta a negoziazione con la Commissione europea e potrebbe essere aumentata.
Alla luce di questo chiarimento e fatta salva ogni diversa determinazione, il Dipartimento è orientato confermare l'attuale ipotesi di riparto, basata sul ring fencing ambientale al 48%, ritenendola equilibrata in considerazione sia dei fabbisogni effettivi dei diversi interventi a superficie sia del contributo che questi interventi offrono al raggiungimento degli obiettivi annuali di spesa.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</si>
</sst>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rgb="FF365F9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242424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vertical="center" wrapText="1"/>
    </xf>
    <xf numFmtId="0" fontId="0" fillId="0" borderId="5" xfId="0" applyBorder="1"/>
    <xf numFmtId="0" fontId="5" fillId="4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 readingOrder="1"/>
    </xf>
    <xf numFmtId="0" fontId="8" fillId="6" borderId="9" xfId="0" applyFont="1" applyFill="1" applyBorder="1" applyAlignment="1">
      <alignment horizontal="center" vertical="center" wrapText="1" readingOrder="1"/>
    </xf>
    <xf numFmtId="164" fontId="9" fillId="3" borderId="9" xfId="0" applyNumberFormat="1" applyFont="1" applyFill="1" applyBorder="1" applyAlignment="1">
      <alignment horizontal="left" vertical="center" wrapText="1"/>
    </xf>
    <xf numFmtId="164" fontId="9" fillId="4" borderId="9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left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164" fontId="0" fillId="5" borderId="4" xfId="0" applyNumberFormat="1" applyFill="1" applyBorder="1" applyAlignment="1">
      <alignment horizontal="left"/>
    </xf>
    <xf numFmtId="164" fontId="2" fillId="0" borderId="8" xfId="0" applyNumberFormat="1" applyFont="1" applyBorder="1"/>
    <xf numFmtId="164" fontId="2" fillId="0" borderId="14" xfId="0" applyNumberFormat="1" applyFont="1" applyBorder="1"/>
    <xf numFmtId="0" fontId="0" fillId="0" borderId="6" xfId="0" applyBorder="1"/>
    <xf numFmtId="164" fontId="2" fillId="0" borderId="8" xfId="0" applyNumberFormat="1" applyFont="1" applyBorder="1" applyAlignment="1"/>
    <xf numFmtId="164" fontId="2" fillId="0" borderId="14" xfId="0" applyNumberFormat="1" applyFont="1" applyBorder="1" applyAlignment="1"/>
    <xf numFmtId="6" fontId="2" fillId="0" borderId="9" xfId="0" applyNumberFormat="1" applyFont="1" applyBorder="1"/>
    <xf numFmtId="6" fontId="7" fillId="0" borderId="9" xfId="0" applyNumberFormat="1" applyFont="1" applyBorder="1"/>
    <xf numFmtId="0" fontId="0" fillId="5" borderId="3" xfId="0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4" fillId="8" borderId="10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/>
    </xf>
    <xf numFmtId="0" fontId="4" fillId="8" borderId="4" xfId="0" applyFont="1" applyFill="1" applyBorder="1" applyAlignment="1">
      <alignment horizontal="left" vertical="top"/>
    </xf>
    <xf numFmtId="0" fontId="0" fillId="5" borderId="10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14" fillId="7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FB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339852</xdr:rowOff>
    </xdr:from>
    <xdr:ext cx="44450" cy="6350"/>
    <xdr:sp macro="" textlink="">
      <xdr:nvSpPr>
        <xdr:cNvPr id="2" name="Shape 378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950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20</xdr:row>
      <xdr:rowOff>339852</xdr:rowOff>
    </xdr:from>
    <xdr:ext cx="44450" cy="6350"/>
    <xdr:sp macro="" textlink="">
      <xdr:nvSpPr>
        <xdr:cNvPr id="3" name="Shape 378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950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24</xdr:row>
      <xdr:rowOff>339852</xdr:rowOff>
    </xdr:from>
    <xdr:ext cx="44450" cy="6350"/>
    <xdr:sp macro="" textlink="">
      <xdr:nvSpPr>
        <xdr:cNvPr id="4" name="Shape 378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1211275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24</xdr:row>
      <xdr:rowOff>339852</xdr:rowOff>
    </xdr:from>
    <xdr:ext cx="44450" cy="6350"/>
    <xdr:sp macro="" textlink="">
      <xdr:nvSpPr>
        <xdr:cNvPr id="5" name="Shape 378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11275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6" name="Shape 378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7" name="Shape 378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25400</xdr:colOff>
      <xdr:row>51</xdr:row>
      <xdr:rowOff>0</xdr:rowOff>
    </xdr:from>
    <xdr:ext cx="44450" cy="6350"/>
    <xdr:sp macro="" textlink="">
      <xdr:nvSpPr>
        <xdr:cNvPr id="8" name="Shape 378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6256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51</xdr:row>
      <xdr:rowOff>0</xdr:rowOff>
    </xdr:from>
    <xdr:ext cx="44450" cy="6350"/>
    <xdr:sp macro="" textlink="">
      <xdr:nvSpPr>
        <xdr:cNvPr id="9" name="Shape 378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141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0" name="Shape 378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1" name="Shape 378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12" name="Shape 37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13" name="Shape 378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14" name="Shape 378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15" name="Shape 378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25400</xdr:colOff>
      <xdr:row>51</xdr:row>
      <xdr:rowOff>0</xdr:rowOff>
    </xdr:from>
    <xdr:ext cx="44450" cy="6350"/>
    <xdr:sp macro="" textlink="">
      <xdr:nvSpPr>
        <xdr:cNvPr id="16" name="Shape 378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256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51</xdr:row>
      <xdr:rowOff>0</xdr:rowOff>
    </xdr:from>
    <xdr:ext cx="44450" cy="6350"/>
    <xdr:sp macro="" textlink="">
      <xdr:nvSpPr>
        <xdr:cNvPr id="17" name="Shape 378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0141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8" name="Shape 378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9" name="Shape 378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20" name="Shape 378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21" name="Shape 378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2" name="Shape 378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3" name="Shape 378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4" name="Shape 378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5" name="Shape 378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6" name="Shape 378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7" name="Shape 378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8" name="Shape 378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9" name="Shape 378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28</xdr:row>
      <xdr:rowOff>0</xdr:rowOff>
    </xdr:from>
    <xdr:ext cx="44450" cy="6350"/>
    <xdr:sp macro="" textlink="">
      <xdr:nvSpPr>
        <xdr:cNvPr id="30" name="Shape 378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10141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1" name="Shape 378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2" name="Shape 378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3" name="Shape 378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4" name="Shape 378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5" name="Shape 378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6" name="Shape 378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7" name="Shape 378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8" name="Shape 378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1</xdr:col>
      <xdr:colOff>3930</xdr:colOff>
      <xdr:row>28</xdr:row>
      <xdr:rowOff>0</xdr:rowOff>
    </xdr:from>
    <xdr:ext cx="44450" cy="6350"/>
    <xdr:sp macro="" textlink="">
      <xdr:nvSpPr>
        <xdr:cNvPr id="39" name="Shape 378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18305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C47" zoomScale="102" workbookViewId="0">
      <selection activeCell="N56" sqref="N56"/>
    </sheetView>
  </sheetViews>
  <sheetFormatPr defaultRowHeight="15" x14ac:dyDescent="0.2"/>
  <cols>
    <col min="1" max="1" width="7.80078125" customWidth="1"/>
    <col min="2" max="2" width="10.35546875" customWidth="1"/>
    <col min="3" max="3" width="18.5625" customWidth="1"/>
    <col min="4" max="4" width="8.203125" customWidth="1"/>
    <col min="5" max="5" width="15.87109375" customWidth="1"/>
    <col min="6" max="6" width="12.9140625" customWidth="1"/>
    <col min="7" max="7" width="14.66015625" bestFit="1" customWidth="1"/>
    <col min="8" max="8" width="15.46875" customWidth="1"/>
    <col min="9" max="9" width="12.5078125" bestFit="1" customWidth="1"/>
    <col min="10" max="10" width="11.97265625" customWidth="1"/>
    <col min="11" max="13" width="12.5078125" bestFit="1" customWidth="1"/>
    <col min="14" max="14" width="25.69140625" customWidth="1"/>
    <col min="15" max="15" width="12.5078125" bestFit="1" customWidth="1"/>
  </cols>
  <sheetData>
    <row r="1" spans="1:14" ht="21" x14ac:dyDescent="0.2">
      <c r="A1" s="52" t="s">
        <v>144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95.25" customHeight="1" x14ac:dyDescent="0.2">
      <c r="A2" s="47" t="s">
        <v>143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54.75" x14ac:dyDescent="0.2">
      <c r="A3" s="26" t="s">
        <v>0</v>
      </c>
      <c r="B3" s="27" t="s">
        <v>129</v>
      </c>
      <c r="C3" s="27" t="s">
        <v>1</v>
      </c>
      <c r="D3" s="33" t="s">
        <v>2</v>
      </c>
      <c r="E3" s="29" t="s">
        <v>140</v>
      </c>
      <c r="F3" s="28" t="s">
        <v>132</v>
      </c>
      <c r="G3" s="28" t="s">
        <v>135</v>
      </c>
      <c r="H3" s="28" t="s">
        <v>142</v>
      </c>
      <c r="I3" s="28" t="s">
        <v>136</v>
      </c>
      <c r="J3" s="28" t="s">
        <v>137</v>
      </c>
      <c r="K3" s="28" t="s">
        <v>133</v>
      </c>
      <c r="L3" s="28" t="s">
        <v>138</v>
      </c>
      <c r="M3" s="28" t="s">
        <v>134</v>
      </c>
      <c r="N3" s="28" t="s">
        <v>145</v>
      </c>
    </row>
    <row r="4" spans="1:14" ht="27.75" x14ac:dyDescent="0.2">
      <c r="A4" s="5">
        <v>1</v>
      </c>
      <c r="B4" s="6" t="s">
        <v>3</v>
      </c>
      <c r="C4" s="7" t="s">
        <v>4</v>
      </c>
      <c r="D4" s="34" t="s">
        <v>5</v>
      </c>
      <c r="E4" s="30">
        <v>19800000</v>
      </c>
      <c r="F4" s="23">
        <v>50000000</v>
      </c>
      <c r="G4" s="23">
        <v>50000000</v>
      </c>
      <c r="H4" s="23">
        <v>50000000</v>
      </c>
      <c r="I4" s="23">
        <v>50000000</v>
      </c>
      <c r="J4" s="23">
        <v>19800000</v>
      </c>
      <c r="K4" s="23">
        <v>22000000</v>
      </c>
      <c r="L4" s="23">
        <v>19800000</v>
      </c>
      <c r="M4" s="23">
        <v>22000000</v>
      </c>
      <c r="N4" s="23">
        <v>35000000</v>
      </c>
    </row>
    <row r="5" spans="1:14" ht="27.75" x14ac:dyDescent="0.2">
      <c r="A5" s="5">
        <v>2</v>
      </c>
      <c r="B5" s="6" t="s">
        <v>6</v>
      </c>
      <c r="C5" s="7" t="s">
        <v>7</v>
      </c>
      <c r="D5" s="34"/>
      <c r="E5" s="30">
        <v>1000000</v>
      </c>
      <c r="F5" s="23">
        <v>15000000</v>
      </c>
      <c r="G5" s="23">
        <v>1800000</v>
      </c>
      <c r="H5" s="23">
        <v>25000000</v>
      </c>
      <c r="I5" s="23">
        <v>6800000</v>
      </c>
      <c r="J5" s="23">
        <v>0</v>
      </c>
      <c r="K5" s="23">
        <v>0</v>
      </c>
      <c r="L5" s="23">
        <v>1000000</v>
      </c>
      <c r="M5" s="23">
        <v>2000000</v>
      </c>
      <c r="N5" s="23">
        <v>1500000</v>
      </c>
    </row>
    <row r="6" spans="1:14" ht="41.25" x14ac:dyDescent="0.2">
      <c r="A6" s="5">
        <v>3</v>
      </c>
      <c r="B6" s="6" t="s">
        <v>8</v>
      </c>
      <c r="C6" s="9" t="s">
        <v>9</v>
      </c>
      <c r="D6" s="34" t="s">
        <v>10</v>
      </c>
      <c r="E6" s="30">
        <v>3000000</v>
      </c>
      <c r="F6" s="23">
        <v>0</v>
      </c>
      <c r="G6" s="23">
        <v>0</v>
      </c>
      <c r="H6" s="23">
        <v>0</v>
      </c>
      <c r="I6" s="23">
        <v>3000000</v>
      </c>
      <c r="J6" s="23">
        <v>3000000</v>
      </c>
      <c r="K6" s="23">
        <v>0</v>
      </c>
      <c r="L6" s="23">
        <v>3000000</v>
      </c>
      <c r="M6" s="23">
        <v>5000000</v>
      </c>
      <c r="N6" s="23">
        <v>0</v>
      </c>
    </row>
    <row r="7" spans="1:14" ht="41.25" x14ac:dyDescent="0.2">
      <c r="A7" s="5">
        <v>4</v>
      </c>
      <c r="B7" s="6" t="s">
        <v>11</v>
      </c>
      <c r="C7" s="9" t="s">
        <v>12</v>
      </c>
      <c r="D7" s="34"/>
      <c r="E7" s="30">
        <v>3500000</v>
      </c>
      <c r="F7" s="23">
        <v>0</v>
      </c>
      <c r="G7" s="23">
        <v>4500000</v>
      </c>
      <c r="H7" s="23">
        <v>5000000</v>
      </c>
      <c r="I7" s="23">
        <v>3000000</v>
      </c>
      <c r="J7" s="23">
        <v>3500000</v>
      </c>
      <c r="K7" s="23">
        <v>0</v>
      </c>
      <c r="L7" s="23">
        <v>3500000</v>
      </c>
      <c r="M7" s="23">
        <v>0</v>
      </c>
      <c r="N7" s="23">
        <v>0</v>
      </c>
    </row>
    <row r="8" spans="1:14" ht="71.25" customHeight="1" x14ac:dyDescent="0.2">
      <c r="A8" s="5">
        <v>5</v>
      </c>
      <c r="B8" s="6" t="s">
        <v>13</v>
      </c>
      <c r="C8" s="7" t="s">
        <v>14</v>
      </c>
      <c r="D8" s="34" t="s">
        <v>15</v>
      </c>
      <c r="E8" s="30">
        <v>24300000</v>
      </c>
      <c r="F8" s="23">
        <v>0</v>
      </c>
      <c r="G8" s="23">
        <v>0</v>
      </c>
      <c r="H8" s="23">
        <v>0</v>
      </c>
      <c r="I8" s="23">
        <v>10000000</v>
      </c>
      <c r="J8" s="23">
        <v>24300000</v>
      </c>
      <c r="K8" s="23">
        <v>27000000</v>
      </c>
      <c r="L8" s="23">
        <v>24300000</v>
      </c>
      <c r="M8" s="23">
        <v>12000000</v>
      </c>
      <c r="N8" s="23">
        <v>25000000</v>
      </c>
    </row>
    <row r="9" spans="1:14" ht="41.25" x14ac:dyDescent="0.2">
      <c r="A9" s="5">
        <v>13</v>
      </c>
      <c r="B9" s="6" t="s">
        <v>16</v>
      </c>
      <c r="C9" s="10" t="s">
        <v>17</v>
      </c>
      <c r="D9" s="34" t="s">
        <v>18</v>
      </c>
      <c r="E9" s="30">
        <v>3000000</v>
      </c>
      <c r="F9" s="23">
        <v>7000000</v>
      </c>
      <c r="G9" s="23">
        <v>4500000</v>
      </c>
      <c r="H9" s="23">
        <v>10000000</v>
      </c>
      <c r="I9" s="23">
        <v>0</v>
      </c>
      <c r="J9" s="23">
        <v>3000000</v>
      </c>
      <c r="K9" s="23">
        <v>5000000</v>
      </c>
      <c r="L9" s="23">
        <v>3000000</v>
      </c>
      <c r="M9" s="23">
        <v>5000000</v>
      </c>
      <c r="N9" s="23">
        <v>4500000</v>
      </c>
    </row>
    <row r="10" spans="1:14" ht="41.25" x14ac:dyDescent="0.2">
      <c r="A10" s="5">
        <v>14</v>
      </c>
      <c r="B10" s="6" t="s">
        <v>19</v>
      </c>
      <c r="C10" s="7" t="s">
        <v>20</v>
      </c>
      <c r="D10" s="34" t="s">
        <v>21</v>
      </c>
      <c r="E10" s="30">
        <v>4200000</v>
      </c>
      <c r="F10" s="23">
        <v>10000000</v>
      </c>
      <c r="G10" s="23">
        <v>10000000</v>
      </c>
      <c r="H10" s="23">
        <v>8000000</v>
      </c>
      <c r="I10" s="23">
        <v>4000000</v>
      </c>
      <c r="J10" s="23">
        <v>10000000</v>
      </c>
      <c r="K10" s="23">
        <v>6000000</v>
      </c>
      <c r="L10" s="23">
        <v>4200000</v>
      </c>
      <c r="M10" s="23">
        <v>6000000</v>
      </c>
      <c r="N10" s="23">
        <v>7500000</v>
      </c>
    </row>
    <row r="11" spans="1:14" ht="54.75" x14ac:dyDescent="0.2">
      <c r="A11" s="5">
        <v>16</v>
      </c>
      <c r="B11" s="6" t="s">
        <v>22</v>
      </c>
      <c r="C11" s="7" t="s">
        <v>128</v>
      </c>
      <c r="D11" s="34"/>
      <c r="E11" s="30">
        <v>500000</v>
      </c>
      <c r="F11" s="23">
        <v>900000</v>
      </c>
      <c r="G11" s="23">
        <v>900000</v>
      </c>
      <c r="H11" s="23">
        <v>0</v>
      </c>
      <c r="I11" s="23">
        <v>500000</v>
      </c>
      <c r="J11" s="23">
        <v>500000</v>
      </c>
      <c r="K11" s="23">
        <v>0</v>
      </c>
      <c r="L11" s="23">
        <v>500000</v>
      </c>
      <c r="M11" s="23">
        <v>1000000</v>
      </c>
      <c r="N11" s="23">
        <v>150000</v>
      </c>
    </row>
    <row r="12" spans="1:14" ht="54.75" x14ac:dyDescent="0.2">
      <c r="A12" s="5">
        <v>17</v>
      </c>
      <c r="B12" s="6" t="s">
        <v>23</v>
      </c>
      <c r="C12" s="11" t="s">
        <v>24</v>
      </c>
      <c r="D12" s="34"/>
      <c r="E12" s="30">
        <v>1000000</v>
      </c>
      <c r="F12" s="23">
        <v>5000000</v>
      </c>
      <c r="G12" s="23">
        <v>2500000</v>
      </c>
      <c r="H12" s="23">
        <v>8000000</v>
      </c>
      <c r="I12" s="23">
        <v>1000000</v>
      </c>
      <c r="J12" s="23">
        <v>1000000</v>
      </c>
      <c r="K12" s="23">
        <v>2000000</v>
      </c>
      <c r="L12" s="23">
        <v>1000000</v>
      </c>
      <c r="M12" s="23">
        <v>2000000</v>
      </c>
      <c r="N12" s="23">
        <v>1500000</v>
      </c>
    </row>
    <row r="13" spans="1:14" ht="27.75" x14ac:dyDescent="0.2">
      <c r="A13" s="5">
        <v>18</v>
      </c>
      <c r="B13" s="6" t="s">
        <v>25</v>
      </c>
      <c r="C13" s="10" t="s">
        <v>26</v>
      </c>
      <c r="D13" s="34" t="s">
        <v>27</v>
      </c>
      <c r="E13" s="30">
        <v>4000000</v>
      </c>
      <c r="F13" s="23">
        <v>4500000</v>
      </c>
      <c r="G13" s="23">
        <v>4500000</v>
      </c>
      <c r="H13" s="23">
        <v>4500000</v>
      </c>
      <c r="I13" s="23">
        <v>4500000</v>
      </c>
      <c r="J13" s="23">
        <v>4000000</v>
      </c>
      <c r="K13" s="23">
        <v>5000000</v>
      </c>
      <c r="L13" s="23">
        <v>10000000</v>
      </c>
      <c r="M13" s="23">
        <v>5000000</v>
      </c>
      <c r="N13" s="23">
        <v>7500000</v>
      </c>
    </row>
    <row r="14" spans="1:14" ht="41.25" x14ac:dyDescent="0.2">
      <c r="A14" s="5">
        <v>21</v>
      </c>
      <c r="B14" s="6" t="s">
        <v>28</v>
      </c>
      <c r="C14" s="10" t="s">
        <v>29</v>
      </c>
      <c r="D14" s="34"/>
      <c r="E14" s="30">
        <v>3000000</v>
      </c>
      <c r="F14" s="23">
        <v>0</v>
      </c>
      <c r="G14" s="23">
        <v>0</v>
      </c>
      <c r="H14" s="23">
        <v>0</v>
      </c>
      <c r="I14" s="23">
        <v>0</v>
      </c>
      <c r="J14" s="23">
        <v>3000000</v>
      </c>
      <c r="K14" s="23">
        <v>5000000</v>
      </c>
      <c r="L14" s="23">
        <v>3000000</v>
      </c>
      <c r="M14" s="23">
        <v>5000000</v>
      </c>
      <c r="N14" s="23">
        <v>2000000</v>
      </c>
    </row>
    <row r="15" spans="1:14" ht="41.25" x14ac:dyDescent="0.2">
      <c r="A15" s="5">
        <v>22</v>
      </c>
      <c r="B15" s="6" t="s">
        <v>30</v>
      </c>
      <c r="C15" s="10" t="s">
        <v>31</v>
      </c>
      <c r="D15" s="34"/>
      <c r="E15" s="30">
        <v>900000</v>
      </c>
      <c r="F15" s="23">
        <v>900000</v>
      </c>
      <c r="G15" s="23">
        <v>900000</v>
      </c>
      <c r="H15" s="23">
        <v>900000</v>
      </c>
      <c r="I15" s="23">
        <v>0</v>
      </c>
      <c r="J15" s="23">
        <v>900000</v>
      </c>
      <c r="K15" s="23">
        <v>1000000</v>
      </c>
      <c r="L15" s="23">
        <v>900000</v>
      </c>
      <c r="M15" s="23">
        <v>1000000</v>
      </c>
      <c r="N15" s="23">
        <v>500000</v>
      </c>
    </row>
    <row r="16" spans="1:14" ht="27.75" x14ac:dyDescent="0.2">
      <c r="A16" s="5">
        <v>24</v>
      </c>
      <c r="B16" s="6" t="s">
        <v>32</v>
      </c>
      <c r="C16" s="10" t="s">
        <v>33</v>
      </c>
      <c r="D16" s="34"/>
      <c r="E16" s="30">
        <v>1800000</v>
      </c>
      <c r="F16" s="23">
        <v>1000000</v>
      </c>
      <c r="G16" s="23">
        <v>1000000</v>
      </c>
      <c r="H16" s="23">
        <v>1800000</v>
      </c>
      <c r="I16" s="23">
        <v>0</v>
      </c>
      <c r="J16" s="23">
        <v>1800000</v>
      </c>
      <c r="K16" s="23">
        <v>2000000</v>
      </c>
      <c r="L16" s="23">
        <v>1800000</v>
      </c>
      <c r="M16" s="23">
        <v>2000000</v>
      </c>
      <c r="N16" s="23">
        <v>1500000</v>
      </c>
    </row>
    <row r="17" spans="1:14" ht="27.75" x14ac:dyDescent="0.2">
      <c r="A17" s="5">
        <v>25</v>
      </c>
      <c r="B17" s="6" t="s">
        <v>34</v>
      </c>
      <c r="C17" s="12" t="s">
        <v>35</v>
      </c>
      <c r="D17" s="34"/>
      <c r="E17" s="30">
        <v>1000000</v>
      </c>
      <c r="F17" s="23">
        <v>0</v>
      </c>
      <c r="G17" s="23">
        <v>800000</v>
      </c>
      <c r="H17" s="23">
        <v>0</v>
      </c>
      <c r="I17" s="23">
        <v>0</v>
      </c>
      <c r="J17" s="23">
        <v>1000000</v>
      </c>
      <c r="K17" s="23">
        <v>2000000</v>
      </c>
      <c r="L17" s="23">
        <v>1000000</v>
      </c>
      <c r="M17" s="23">
        <v>2000000</v>
      </c>
      <c r="N17" s="23">
        <v>0</v>
      </c>
    </row>
    <row r="18" spans="1:14" ht="68.25" x14ac:dyDescent="0.2">
      <c r="A18" s="5">
        <v>28</v>
      </c>
      <c r="B18" s="6" t="s">
        <v>36</v>
      </c>
      <c r="C18" s="8" t="s">
        <v>37</v>
      </c>
      <c r="D18" s="34" t="s">
        <v>38</v>
      </c>
      <c r="E18" s="30">
        <v>3600000</v>
      </c>
      <c r="F18" s="23">
        <v>2000000</v>
      </c>
      <c r="G18" s="23">
        <v>0</v>
      </c>
      <c r="H18" s="23">
        <v>2000000</v>
      </c>
      <c r="I18" s="23">
        <v>2000000</v>
      </c>
      <c r="J18" s="23">
        <v>3600000</v>
      </c>
      <c r="K18" s="23">
        <v>4000000</v>
      </c>
      <c r="L18" s="23">
        <v>3600000</v>
      </c>
      <c r="M18" s="23">
        <v>4000000</v>
      </c>
      <c r="N18" s="23">
        <v>3000000</v>
      </c>
    </row>
    <row r="19" spans="1:14" ht="54.75" x14ac:dyDescent="0.2">
      <c r="A19" s="5">
        <v>29</v>
      </c>
      <c r="B19" s="6" t="s">
        <v>39</v>
      </c>
      <c r="C19" s="8" t="s">
        <v>40</v>
      </c>
      <c r="D19" s="34" t="s">
        <v>41</v>
      </c>
      <c r="E19" s="30">
        <v>190000000</v>
      </c>
      <c r="F19" s="23">
        <v>150000000</v>
      </c>
      <c r="G19" s="23">
        <v>160000000</v>
      </c>
      <c r="H19" s="23">
        <v>145000000</v>
      </c>
      <c r="I19" s="23">
        <v>235000000</v>
      </c>
      <c r="J19" s="23">
        <v>190000000</v>
      </c>
      <c r="K19" s="23">
        <v>200000000</v>
      </c>
      <c r="L19" s="23">
        <v>190000000</v>
      </c>
      <c r="M19" s="23">
        <v>200000000</v>
      </c>
      <c r="N19" s="23">
        <v>185000000</v>
      </c>
    </row>
    <row r="20" spans="1:14" ht="30.75" customHeight="1" x14ac:dyDescent="0.2">
      <c r="A20" s="5">
        <v>30</v>
      </c>
      <c r="B20" s="6" t="s">
        <v>42</v>
      </c>
      <c r="C20" s="8" t="s">
        <v>43</v>
      </c>
      <c r="D20" s="34" t="s">
        <v>44</v>
      </c>
      <c r="E20" s="30">
        <v>42800000</v>
      </c>
      <c r="F20" s="23">
        <v>100000000</v>
      </c>
      <c r="G20" s="23">
        <v>100000000</v>
      </c>
      <c r="H20" s="23">
        <v>100000000</v>
      </c>
      <c r="I20" s="23">
        <v>40800000</v>
      </c>
      <c r="J20" s="23">
        <v>60000000</v>
      </c>
      <c r="K20" s="23">
        <v>42000000</v>
      </c>
      <c r="L20" s="23">
        <v>42800000</v>
      </c>
      <c r="M20" s="23">
        <v>42000000</v>
      </c>
      <c r="N20" s="23">
        <v>51400000</v>
      </c>
    </row>
    <row r="21" spans="1:14" ht="68.25" x14ac:dyDescent="0.2">
      <c r="A21" s="5">
        <v>31</v>
      </c>
      <c r="B21" s="6" t="s">
        <v>45</v>
      </c>
      <c r="C21" s="13" t="s">
        <v>46</v>
      </c>
      <c r="D21" s="34"/>
      <c r="E21" s="30">
        <v>1800000</v>
      </c>
      <c r="F21" s="23">
        <v>1500000</v>
      </c>
      <c r="G21" s="23">
        <v>1000000</v>
      </c>
      <c r="H21" s="23">
        <v>0</v>
      </c>
      <c r="I21" s="23">
        <v>1000000</v>
      </c>
      <c r="J21" s="23">
        <v>1800000</v>
      </c>
      <c r="K21" s="23">
        <v>2000000</v>
      </c>
      <c r="L21" s="23">
        <v>1800000</v>
      </c>
      <c r="M21" s="23">
        <v>2000000</v>
      </c>
      <c r="N21" s="23">
        <v>0</v>
      </c>
    </row>
    <row r="22" spans="1:14" ht="41.25" x14ac:dyDescent="0.2">
      <c r="A22" s="5">
        <v>32</v>
      </c>
      <c r="B22" s="6" t="s">
        <v>47</v>
      </c>
      <c r="C22" s="8" t="s">
        <v>48</v>
      </c>
      <c r="D22" s="34" t="s">
        <v>49</v>
      </c>
      <c r="E22" s="30">
        <v>18000000</v>
      </c>
      <c r="F22" s="23">
        <v>0</v>
      </c>
      <c r="G22" s="23">
        <v>0</v>
      </c>
      <c r="H22" s="23">
        <v>0</v>
      </c>
      <c r="I22" s="23">
        <v>24000000</v>
      </c>
      <c r="J22" s="23">
        <v>0</v>
      </c>
      <c r="K22" s="23">
        <v>20000000</v>
      </c>
      <c r="L22" s="23">
        <v>18000000</v>
      </c>
      <c r="M22" s="23">
        <v>20000000</v>
      </c>
      <c r="N22" s="23">
        <v>15000000</v>
      </c>
    </row>
    <row r="23" spans="1:14" ht="41.25" x14ac:dyDescent="0.2">
      <c r="A23" s="5">
        <v>33</v>
      </c>
      <c r="B23" s="6" t="s">
        <v>50</v>
      </c>
      <c r="C23" s="8" t="s">
        <v>51</v>
      </c>
      <c r="D23" s="34" t="s">
        <v>49</v>
      </c>
      <c r="E23" s="30">
        <v>18000000</v>
      </c>
      <c r="F23" s="23">
        <v>0</v>
      </c>
      <c r="G23" s="23">
        <v>0</v>
      </c>
      <c r="H23" s="23">
        <v>0</v>
      </c>
      <c r="I23" s="23">
        <v>24000000</v>
      </c>
      <c r="J23" s="23">
        <v>0</v>
      </c>
      <c r="K23" s="23">
        <v>20000000</v>
      </c>
      <c r="L23" s="23">
        <v>18000000</v>
      </c>
      <c r="M23" s="23">
        <v>20000000</v>
      </c>
      <c r="N23" s="23">
        <v>15000000</v>
      </c>
    </row>
    <row r="24" spans="1:14" ht="68.25" x14ac:dyDescent="0.2">
      <c r="A24" s="5">
        <v>37</v>
      </c>
      <c r="B24" s="6" t="s">
        <v>52</v>
      </c>
      <c r="C24" s="13" t="s">
        <v>53</v>
      </c>
      <c r="D24" s="34"/>
      <c r="E24" s="30">
        <v>1000000</v>
      </c>
      <c r="F24" s="23">
        <v>0</v>
      </c>
      <c r="G24" s="23">
        <v>0</v>
      </c>
      <c r="H24" s="23">
        <v>0</v>
      </c>
      <c r="I24" s="23">
        <v>1000000</v>
      </c>
      <c r="J24" s="23">
        <v>0</v>
      </c>
      <c r="K24" s="23">
        <v>0</v>
      </c>
      <c r="L24" s="23">
        <v>0</v>
      </c>
      <c r="M24" s="23">
        <v>2000000</v>
      </c>
      <c r="N24" s="23">
        <v>0</v>
      </c>
    </row>
    <row r="25" spans="1:14" ht="54.75" x14ac:dyDescent="0.2">
      <c r="A25" s="14">
        <v>38</v>
      </c>
      <c r="B25" s="15" t="s">
        <v>54</v>
      </c>
      <c r="C25" s="16" t="s">
        <v>131</v>
      </c>
      <c r="D25" s="35" t="s">
        <v>55</v>
      </c>
      <c r="E25" s="31">
        <v>122000000</v>
      </c>
      <c r="F25" s="24">
        <v>190000000</v>
      </c>
      <c r="G25" s="24">
        <v>199075000</v>
      </c>
      <c r="H25" s="24">
        <v>190000000</v>
      </c>
      <c r="I25" s="24">
        <v>121500000</v>
      </c>
      <c r="J25" s="24">
        <v>122000000</v>
      </c>
      <c r="K25" s="24">
        <v>100000000</v>
      </c>
      <c r="L25" s="24">
        <v>122000000</v>
      </c>
      <c r="M25" s="24">
        <v>115000000</v>
      </c>
      <c r="N25" s="24">
        <v>142000000</v>
      </c>
    </row>
    <row r="26" spans="1:14" ht="54.75" x14ac:dyDescent="0.2">
      <c r="A26" s="14">
        <v>39</v>
      </c>
      <c r="B26" s="15" t="s">
        <v>56</v>
      </c>
      <c r="C26" s="16" t="s">
        <v>57</v>
      </c>
      <c r="D26" s="35" t="s">
        <v>58</v>
      </c>
      <c r="E26" s="31">
        <v>7000000</v>
      </c>
      <c r="F26" s="24">
        <v>5000000</v>
      </c>
      <c r="G26" s="24">
        <v>9000000</v>
      </c>
      <c r="H26" s="24">
        <v>10000000</v>
      </c>
      <c r="I26" s="24">
        <v>18000000</v>
      </c>
      <c r="J26" s="24">
        <v>7000000</v>
      </c>
      <c r="K26" s="24">
        <v>10000000</v>
      </c>
      <c r="L26" s="24">
        <v>7000000</v>
      </c>
      <c r="M26" s="24">
        <v>10000000</v>
      </c>
      <c r="N26" s="24">
        <v>8000000</v>
      </c>
    </row>
    <row r="27" spans="1:14" ht="54.75" x14ac:dyDescent="0.2">
      <c r="A27" s="14">
        <v>40</v>
      </c>
      <c r="B27" s="15" t="s">
        <v>59</v>
      </c>
      <c r="C27" s="16" t="s">
        <v>60</v>
      </c>
      <c r="D27" s="35" t="s">
        <v>61</v>
      </c>
      <c r="E27" s="31">
        <v>14375000</v>
      </c>
      <c r="F27" s="24">
        <v>16000000</v>
      </c>
      <c r="G27" s="24">
        <v>14375000</v>
      </c>
      <c r="H27" s="24">
        <v>10000000</v>
      </c>
      <c r="I27" s="24">
        <v>10000000</v>
      </c>
      <c r="J27" s="24">
        <v>14375000</v>
      </c>
      <c r="K27" s="24">
        <v>12500000</v>
      </c>
      <c r="L27" s="24">
        <v>14375000</v>
      </c>
      <c r="M27" s="24">
        <v>14000000</v>
      </c>
      <c r="N27" s="24">
        <v>11000000</v>
      </c>
    </row>
    <row r="28" spans="1:14" ht="41.25" x14ac:dyDescent="0.2">
      <c r="A28" s="14">
        <v>41</v>
      </c>
      <c r="B28" s="15" t="s">
        <v>62</v>
      </c>
      <c r="C28" s="17" t="s">
        <v>63</v>
      </c>
      <c r="D28" s="35" t="s">
        <v>64</v>
      </c>
      <c r="E28" s="31">
        <v>2000000</v>
      </c>
      <c r="F28" s="24">
        <v>0</v>
      </c>
      <c r="G28" s="24">
        <v>0</v>
      </c>
      <c r="H28" s="24">
        <v>0</v>
      </c>
      <c r="I28" s="24">
        <v>2000000</v>
      </c>
      <c r="J28" s="24">
        <v>2000000</v>
      </c>
      <c r="K28" s="24">
        <v>3000000</v>
      </c>
      <c r="L28" s="24">
        <v>2000000</v>
      </c>
      <c r="M28" s="24">
        <v>3000000</v>
      </c>
      <c r="N28" s="24">
        <v>0</v>
      </c>
    </row>
    <row r="29" spans="1:14" ht="68.25" x14ac:dyDescent="0.2">
      <c r="A29" s="14">
        <v>43</v>
      </c>
      <c r="B29" s="15" t="s">
        <v>65</v>
      </c>
      <c r="C29" s="16" t="s">
        <v>66</v>
      </c>
      <c r="D29" s="35" t="s">
        <v>67</v>
      </c>
      <c r="E29" s="31">
        <v>10000000</v>
      </c>
      <c r="F29" s="24">
        <v>10000000</v>
      </c>
      <c r="G29" s="24">
        <v>10000000</v>
      </c>
      <c r="H29" s="24">
        <v>11500000</v>
      </c>
      <c r="I29" s="24">
        <v>5000000</v>
      </c>
      <c r="J29" s="24">
        <v>10000000</v>
      </c>
      <c r="K29" s="24">
        <v>10000000</v>
      </c>
      <c r="L29" s="24">
        <v>10000000</v>
      </c>
      <c r="M29" s="24">
        <v>10000000</v>
      </c>
      <c r="N29" s="24">
        <v>10000000</v>
      </c>
    </row>
    <row r="30" spans="1:14" ht="81" x14ac:dyDescent="0.2">
      <c r="A30" s="14">
        <v>44</v>
      </c>
      <c r="B30" s="15" t="s">
        <v>68</v>
      </c>
      <c r="C30" s="16" t="s">
        <v>69</v>
      </c>
      <c r="D30" s="35" t="s">
        <v>70</v>
      </c>
      <c r="E30" s="31">
        <v>32500000</v>
      </c>
      <c r="F30" s="24">
        <v>10000000</v>
      </c>
      <c r="G30" s="24">
        <v>0</v>
      </c>
      <c r="H30" s="24">
        <v>10000000</v>
      </c>
      <c r="I30" s="24">
        <v>20800000</v>
      </c>
      <c r="J30" s="24">
        <v>32500000</v>
      </c>
      <c r="K30" s="24">
        <v>24000000</v>
      </c>
      <c r="L30" s="24">
        <v>32500000</v>
      </c>
      <c r="M30" s="24">
        <v>24000000</v>
      </c>
      <c r="N30" s="24">
        <v>40000000</v>
      </c>
    </row>
    <row r="31" spans="1:14" ht="41.25" x14ac:dyDescent="0.2">
      <c r="A31" s="14">
        <v>45</v>
      </c>
      <c r="B31" s="15" t="s">
        <v>71</v>
      </c>
      <c r="C31" s="16" t="s">
        <v>72</v>
      </c>
      <c r="D31" s="35" t="s">
        <v>73</v>
      </c>
      <c r="E31" s="31">
        <v>18500000</v>
      </c>
      <c r="F31" s="24">
        <v>0</v>
      </c>
      <c r="G31" s="24">
        <v>0</v>
      </c>
      <c r="H31" s="24">
        <v>0</v>
      </c>
      <c r="I31" s="24">
        <v>10000000</v>
      </c>
      <c r="J31" s="24">
        <v>18500000</v>
      </c>
      <c r="K31" s="24">
        <v>15000000</v>
      </c>
      <c r="L31" s="24">
        <v>18500000</v>
      </c>
      <c r="M31" s="24">
        <v>15000000</v>
      </c>
      <c r="N31" s="24">
        <v>13000000</v>
      </c>
    </row>
    <row r="32" spans="1:14" ht="54.75" x14ac:dyDescent="0.2">
      <c r="A32" s="14">
        <v>47</v>
      </c>
      <c r="B32" s="15" t="s">
        <v>74</v>
      </c>
      <c r="C32" s="16" t="s">
        <v>75</v>
      </c>
      <c r="D32" s="35"/>
      <c r="E32" s="31">
        <v>7000000</v>
      </c>
      <c r="F32" s="24">
        <v>3500000</v>
      </c>
      <c r="G32" s="24">
        <v>0</v>
      </c>
      <c r="H32" s="24">
        <v>3000000</v>
      </c>
      <c r="I32" s="24">
        <v>5000000</v>
      </c>
      <c r="J32" s="24">
        <v>7000000</v>
      </c>
      <c r="K32" s="24">
        <v>10000000</v>
      </c>
      <c r="L32" s="24">
        <v>7000000</v>
      </c>
      <c r="M32" s="24">
        <v>10000000</v>
      </c>
      <c r="N32" s="24">
        <v>3500000</v>
      </c>
    </row>
    <row r="33" spans="1:14" ht="27.75" x14ac:dyDescent="0.2">
      <c r="A33" s="14">
        <v>48</v>
      </c>
      <c r="B33" s="15" t="s">
        <v>76</v>
      </c>
      <c r="C33" s="16" t="s">
        <v>77</v>
      </c>
      <c r="D33" s="35" t="s">
        <v>78</v>
      </c>
      <c r="E33" s="31">
        <v>2000000</v>
      </c>
      <c r="F33" s="24">
        <v>1500000</v>
      </c>
      <c r="G33" s="24">
        <v>2700000</v>
      </c>
      <c r="H33" s="24">
        <v>1500000</v>
      </c>
      <c r="I33" s="24">
        <v>0</v>
      </c>
      <c r="J33" s="24">
        <v>2000000</v>
      </c>
      <c r="K33" s="24">
        <v>3000000</v>
      </c>
      <c r="L33" s="24">
        <v>2000000</v>
      </c>
      <c r="M33" s="24">
        <v>3000000</v>
      </c>
      <c r="N33" s="24">
        <v>1500000</v>
      </c>
    </row>
    <row r="34" spans="1:14" ht="54.75" x14ac:dyDescent="0.2">
      <c r="A34" s="14">
        <v>49</v>
      </c>
      <c r="B34" s="15" t="s">
        <v>79</v>
      </c>
      <c r="C34" s="16" t="s">
        <v>80</v>
      </c>
      <c r="D34" s="35" t="s">
        <v>81</v>
      </c>
      <c r="E34" s="31">
        <v>10000000</v>
      </c>
      <c r="F34" s="24">
        <v>5000000</v>
      </c>
      <c r="G34" s="24">
        <v>13500000</v>
      </c>
      <c r="H34" s="24">
        <v>7000000</v>
      </c>
      <c r="I34" s="24">
        <v>10000000</v>
      </c>
      <c r="J34" s="24">
        <v>10000000</v>
      </c>
      <c r="K34" s="24">
        <v>15000000</v>
      </c>
      <c r="L34" s="24">
        <v>10000000</v>
      </c>
      <c r="M34" s="24">
        <v>15000000</v>
      </c>
      <c r="N34" s="24">
        <v>7000000</v>
      </c>
    </row>
    <row r="35" spans="1:14" ht="54.75" x14ac:dyDescent="0.2">
      <c r="A35" s="14">
        <v>50</v>
      </c>
      <c r="B35" s="15" t="s">
        <v>82</v>
      </c>
      <c r="C35" s="16" t="s">
        <v>83</v>
      </c>
      <c r="D35" s="35" t="s">
        <v>84</v>
      </c>
      <c r="E35" s="31">
        <v>46000000</v>
      </c>
      <c r="F35" s="24">
        <v>45000000</v>
      </c>
      <c r="G35" s="24">
        <v>50000000</v>
      </c>
      <c r="H35" s="24">
        <v>46000000</v>
      </c>
      <c r="I35" s="24">
        <v>35000000</v>
      </c>
      <c r="J35" s="24">
        <v>46000000</v>
      </c>
      <c r="K35" s="24">
        <v>40000000</v>
      </c>
      <c r="L35" s="24">
        <v>46000000</v>
      </c>
      <c r="M35" s="24">
        <v>47000000</v>
      </c>
      <c r="N35" s="24">
        <v>43200000</v>
      </c>
    </row>
    <row r="36" spans="1:14" ht="27.75" x14ac:dyDescent="0.2">
      <c r="A36" s="14">
        <v>52</v>
      </c>
      <c r="B36" s="15" t="s">
        <v>85</v>
      </c>
      <c r="C36" s="16" t="s">
        <v>86</v>
      </c>
      <c r="D36" s="35" t="s">
        <v>87</v>
      </c>
      <c r="E36" s="31">
        <v>12000000</v>
      </c>
      <c r="F36" s="24">
        <v>5000000</v>
      </c>
      <c r="G36" s="24">
        <v>5000000</v>
      </c>
      <c r="H36" s="24">
        <v>5000000</v>
      </c>
      <c r="I36" s="24">
        <v>10000000</v>
      </c>
      <c r="J36" s="24">
        <v>12000000</v>
      </c>
      <c r="K36" s="24">
        <v>10000000</v>
      </c>
      <c r="L36" s="24">
        <v>12000000</v>
      </c>
      <c r="M36" s="24">
        <v>10000000</v>
      </c>
      <c r="N36" s="24">
        <v>5000000</v>
      </c>
    </row>
    <row r="37" spans="1:14" ht="27.75" x14ac:dyDescent="0.2">
      <c r="A37" s="14">
        <v>53</v>
      </c>
      <c r="B37" s="18" t="s">
        <v>88</v>
      </c>
      <c r="C37" s="16" t="s">
        <v>89</v>
      </c>
      <c r="D37" s="35" t="s">
        <v>90</v>
      </c>
      <c r="E37" s="31">
        <v>40000000</v>
      </c>
      <c r="F37" s="24">
        <v>44350000</v>
      </c>
      <c r="G37" s="24">
        <v>40250000</v>
      </c>
      <c r="H37" s="24">
        <v>44000000</v>
      </c>
      <c r="I37" s="24">
        <v>50000000</v>
      </c>
      <c r="J37" s="24">
        <v>40000000</v>
      </c>
      <c r="K37" s="24">
        <v>35000000</v>
      </c>
      <c r="L37" s="24">
        <v>40000000</v>
      </c>
      <c r="M37" s="24">
        <v>37000000</v>
      </c>
      <c r="N37" s="24">
        <v>38000000</v>
      </c>
    </row>
    <row r="38" spans="1:14" ht="42" x14ac:dyDescent="0.2">
      <c r="A38" s="14">
        <v>55</v>
      </c>
      <c r="B38" s="18" t="s">
        <v>91</v>
      </c>
      <c r="C38" s="4" t="s">
        <v>139</v>
      </c>
      <c r="D38" s="35"/>
      <c r="E38" s="31">
        <v>2000000</v>
      </c>
      <c r="F38" s="24">
        <v>1000000</v>
      </c>
      <c r="G38" s="24">
        <v>0</v>
      </c>
      <c r="H38" s="24">
        <v>0</v>
      </c>
      <c r="I38" s="24">
        <v>0</v>
      </c>
      <c r="J38" s="24">
        <v>2000000</v>
      </c>
      <c r="K38" s="24">
        <v>0</v>
      </c>
      <c r="L38" s="24">
        <v>0</v>
      </c>
      <c r="M38" s="24">
        <v>2000000</v>
      </c>
      <c r="N38" s="24">
        <v>0</v>
      </c>
    </row>
    <row r="39" spans="1:14" x14ac:dyDescent="0.2">
      <c r="A39" s="19">
        <v>56</v>
      </c>
      <c r="B39" s="20" t="s">
        <v>92</v>
      </c>
      <c r="C39" s="21" t="s">
        <v>93</v>
      </c>
      <c r="D39" s="36" t="s">
        <v>94</v>
      </c>
      <c r="E39" s="32">
        <v>1000000</v>
      </c>
      <c r="F39" s="25">
        <v>2000000</v>
      </c>
      <c r="G39" s="25">
        <v>2000000</v>
      </c>
      <c r="H39" s="25">
        <v>1039562</v>
      </c>
      <c r="I39" s="25">
        <v>2000000</v>
      </c>
      <c r="J39" s="25">
        <v>1000000</v>
      </c>
      <c r="K39" s="25">
        <v>1000000</v>
      </c>
      <c r="L39" s="25">
        <v>1000000</v>
      </c>
      <c r="M39" s="25">
        <v>0</v>
      </c>
      <c r="N39" s="25">
        <v>1000000</v>
      </c>
    </row>
    <row r="40" spans="1:14" ht="41.25" x14ac:dyDescent="0.2">
      <c r="A40" s="19">
        <v>62</v>
      </c>
      <c r="B40" s="20" t="s">
        <v>95</v>
      </c>
      <c r="C40" s="1" t="s">
        <v>96</v>
      </c>
      <c r="D40" s="36" t="s">
        <v>97</v>
      </c>
      <c r="E40" s="32">
        <v>2000000</v>
      </c>
      <c r="F40" s="25">
        <v>1000000</v>
      </c>
      <c r="G40" s="25">
        <v>1000000</v>
      </c>
      <c r="H40" s="25">
        <v>0</v>
      </c>
      <c r="I40" s="25">
        <v>0</v>
      </c>
      <c r="J40" s="25">
        <v>2000000</v>
      </c>
      <c r="K40" s="25">
        <v>2500000</v>
      </c>
      <c r="L40" s="25">
        <v>2000000</v>
      </c>
      <c r="M40" s="25">
        <v>2500000</v>
      </c>
      <c r="N40" s="25">
        <v>2000000</v>
      </c>
    </row>
    <row r="41" spans="1:14" ht="27.75" x14ac:dyDescent="0.2">
      <c r="A41" s="19">
        <v>63</v>
      </c>
      <c r="B41" s="20" t="s">
        <v>98</v>
      </c>
      <c r="C41" s="2" t="s">
        <v>99</v>
      </c>
      <c r="D41" s="36" t="s">
        <v>100</v>
      </c>
      <c r="E41" s="32">
        <v>1150000</v>
      </c>
      <c r="F41" s="25">
        <v>500000</v>
      </c>
      <c r="G41" s="25">
        <v>800000</v>
      </c>
      <c r="H41" s="25">
        <v>0</v>
      </c>
      <c r="I41" s="25">
        <v>0</v>
      </c>
      <c r="J41" s="25">
        <v>5000000</v>
      </c>
      <c r="K41" s="25">
        <v>1000000</v>
      </c>
      <c r="L41" s="25">
        <v>1150000</v>
      </c>
      <c r="M41" s="25">
        <v>1000000</v>
      </c>
      <c r="N41" s="25">
        <v>1000000</v>
      </c>
    </row>
    <row r="42" spans="1:14" ht="81" x14ac:dyDescent="0.2">
      <c r="A42" s="19">
        <v>65</v>
      </c>
      <c r="B42" s="20" t="s">
        <v>101</v>
      </c>
      <c r="C42" s="1" t="s">
        <v>102</v>
      </c>
      <c r="D42" s="36" t="s">
        <v>103</v>
      </c>
      <c r="E42" s="32">
        <v>300000</v>
      </c>
      <c r="F42" s="25">
        <v>300000</v>
      </c>
      <c r="G42" s="25">
        <v>300000</v>
      </c>
      <c r="H42" s="25">
        <v>300000</v>
      </c>
      <c r="I42" s="25">
        <v>300000</v>
      </c>
      <c r="J42" s="25">
        <v>300000</v>
      </c>
      <c r="K42" s="25">
        <v>300000</v>
      </c>
      <c r="L42" s="25">
        <v>300000</v>
      </c>
      <c r="M42" s="25">
        <v>300000</v>
      </c>
      <c r="N42" s="25">
        <v>300000</v>
      </c>
    </row>
    <row r="43" spans="1:14" ht="41.25" x14ac:dyDescent="0.2">
      <c r="A43" s="19">
        <v>66</v>
      </c>
      <c r="B43" s="20" t="s">
        <v>104</v>
      </c>
      <c r="C43" s="21" t="s">
        <v>105</v>
      </c>
      <c r="D43" s="36" t="s">
        <v>106</v>
      </c>
      <c r="E43" s="32">
        <v>47867164</v>
      </c>
      <c r="F43" s="25">
        <v>47867164</v>
      </c>
      <c r="G43" s="25">
        <v>47867164</v>
      </c>
      <c r="H43" s="25">
        <v>47867164</v>
      </c>
      <c r="I43" s="25">
        <v>47867164</v>
      </c>
      <c r="J43" s="25">
        <v>47867164</v>
      </c>
      <c r="K43" s="25">
        <v>47867164</v>
      </c>
      <c r="L43" s="25">
        <v>47867164</v>
      </c>
      <c r="M43" s="25">
        <v>47867164</v>
      </c>
      <c r="N43" s="25">
        <v>47867164</v>
      </c>
    </row>
    <row r="44" spans="1:14" ht="60" customHeight="1" x14ac:dyDescent="0.2">
      <c r="A44" s="19">
        <v>68</v>
      </c>
      <c r="B44" s="20" t="s">
        <v>107</v>
      </c>
      <c r="C44" s="2" t="s">
        <v>108</v>
      </c>
      <c r="D44" s="36" t="s">
        <v>109</v>
      </c>
      <c r="E44" s="32">
        <v>5000000</v>
      </c>
      <c r="F44" s="25">
        <v>1500000</v>
      </c>
      <c r="G44" s="25">
        <v>1000000</v>
      </c>
      <c r="H44" s="25">
        <v>0</v>
      </c>
      <c r="I44" s="25">
        <v>0</v>
      </c>
      <c r="J44" s="25">
        <v>5000000</v>
      </c>
      <c r="K44" s="25">
        <v>5000000</v>
      </c>
      <c r="L44" s="25">
        <v>5000000</v>
      </c>
      <c r="M44" s="25">
        <v>5000000</v>
      </c>
      <c r="N44" s="25">
        <v>3000000</v>
      </c>
    </row>
    <row r="45" spans="1:14" ht="81" x14ac:dyDescent="0.2">
      <c r="A45" s="19">
        <v>69</v>
      </c>
      <c r="B45" s="20" t="s">
        <v>110</v>
      </c>
      <c r="C45" s="1" t="s">
        <v>111</v>
      </c>
      <c r="D45" s="36" t="s">
        <v>112</v>
      </c>
      <c r="E45" s="32">
        <v>1300000</v>
      </c>
      <c r="F45" s="25">
        <v>2000000</v>
      </c>
      <c r="G45" s="25">
        <v>1150000</v>
      </c>
      <c r="H45" s="25">
        <v>0</v>
      </c>
      <c r="I45" s="25">
        <v>0</v>
      </c>
      <c r="J45" s="25">
        <v>4300000</v>
      </c>
      <c r="K45" s="25">
        <v>2000000</v>
      </c>
      <c r="L45" s="25">
        <v>0</v>
      </c>
      <c r="M45" s="25">
        <v>2500000</v>
      </c>
      <c r="N45" s="25">
        <v>500000</v>
      </c>
    </row>
    <row r="46" spans="1:14" ht="27.75" x14ac:dyDescent="0.2">
      <c r="A46" s="19">
        <v>70</v>
      </c>
      <c r="B46" s="20" t="s">
        <v>113</v>
      </c>
      <c r="C46" s="2" t="s">
        <v>114</v>
      </c>
      <c r="D46" s="36" t="s">
        <v>115</v>
      </c>
      <c r="E46" s="32">
        <v>15525000</v>
      </c>
      <c r="F46" s="25">
        <v>7000000</v>
      </c>
      <c r="G46" s="25">
        <v>8000000</v>
      </c>
      <c r="H46" s="25">
        <v>5000000</v>
      </c>
      <c r="I46" s="25">
        <v>7300000</v>
      </c>
      <c r="J46" s="25">
        <v>18525000</v>
      </c>
      <c r="K46" s="25">
        <v>13500000</v>
      </c>
      <c r="L46" s="25">
        <v>15525000</v>
      </c>
      <c r="M46" s="25">
        <v>13500000</v>
      </c>
      <c r="N46" s="25">
        <v>15000000</v>
      </c>
    </row>
    <row r="47" spans="1:14" ht="27.75" x14ac:dyDescent="0.2">
      <c r="A47" s="19">
        <v>71</v>
      </c>
      <c r="B47" s="20" t="s">
        <v>116</v>
      </c>
      <c r="C47" s="21" t="s">
        <v>117</v>
      </c>
      <c r="D47" s="36" t="s">
        <v>118</v>
      </c>
      <c r="E47" s="32">
        <v>2600000</v>
      </c>
      <c r="F47" s="25">
        <v>4000000</v>
      </c>
      <c r="G47" s="25">
        <v>0</v>
      </c>
      <c r="H47" s="25">
        <v>4000000</v>
      </c>
      <c r="I47" s="25">
        <v>1600000</v>
      </c>
      <c r="J47" s="25">
        <v>2600000</v>
      </c>
      <c r="K47" s="25">
        <v>4000000</v>
      </c>
      <c r="L47" s="25">
        <v>2600000</v>
      </c>
      <c r="M47" s="25">
        <v>3000000</v>
      </c>
      <c r="N47" s="25">
        <v>3000000</v>
      </c>
    </row>
    <row r="48" spans="1:14" ht="54.75" x14ac:dyDescent="0.2">
      <c r="A48" s="19">
        <v>73</v>
      </c>
      <c r="B48" s="20" t="s">
        <v>119</v>
      </c>
      <c r="C48" s="21" t="s">
        <v>141</v>
      </c>
      <c r="D48" s="36" t="s">
        <v>120</v>
      </c>
      <c r="E48" s="32">
        <v>2500000</v>
      </c>
      <c r="F48" s="25">
        <v>2000000</v>
      </c>
      <c r="G48" s="25">
        <v>3450000</v>
      </c>
      <c r="H48" s="25">
        <v>0</v>
      </c>
      <c r="I48" s="25">
        <v>1000000</v>
      </c>
      <c r="J48" s="25">
        <v>4550000</v>
      </c>
      <c r="K48" s="25">
        <v>3000000</v>
      </c>
      <c r="L48" s="25">
        <v>2500000</v>
      </c>
      <c r="M48" s="25">
        <v>3000000</v>
      </c>
      <c r="N48" s="25">
        <v>1500000</v>
      </c>
    </row>
    <row r="49" spans="1:14" x14ac:dyDescent="0.2">
      <c r="A49" s="19">
        <v>74</v>
      </c>
      <c r="B49" s="20" t="s">
        <v>121</v>
      </c>
      <c r="C49" s="21" t="s">
        <v>122</v>
      </c>
      <c r="D49" s="36" t="s">
        <v>123</v>
      </c>
      <c r="E49" s="32">
        <v>3000000</v>
      </c>
      <c r="F49" s="25">
        <v>3000000</v>
      </c>
      <c r="G49" s="25">
        <v>3450000</v>
      </c>
      <c r="H49" s="25">
        <v>0</v>
      </c>
      <c r="I49" s="25">
        <v>0</v>
      </c>
      <c r="J49" s="25">
        <v>4500000</v>
      </c>
      <c r="K49" s="25">
        <v>3000000</v>
      </c>
      <c r="L49" s="25">
        <v>3000000</v>
      </c>
      <c r="M49" s="25">
        <v>3000000</v>
      </c>
      <c r="N49" s="25">
        <v>1500000</v>
      </c>
    </row>
    <row r="50" spans="1:14" ht="54.75" x14ac:dyDescent="0.2">
      <c r="A50" s="19">
        <v>75</v>
      </c>
      <c r="B50" s="20" t="s">
        <v>124</v>
      </c>
      <c r="C50" s="22" t="s">
        <v>125</v>
      </c>
      <c r="D50" s="36"/>
      <c r="E50" s="32">
        <v>1000000</v>
      </c>
      <c r="F50" s="25">
        <v>0</v>
      </c>
      <c r="G50" s="25">
        <v>0</v>
      </c>
      <c r="H50" s="25">
        <v>0</v>
      </c>
      <c r="I50" s="25">
        <v>0</v>
      </c>
      <c r="J50" s="25">
        <v>1000000</v>
      </c>
      <c r="K50" s="25">
        <v>1000000</v>
      </c>
      <c r="L50" s="25">
        <v>0</v>
      </c>
      <c r="M50" s="25">
        <v>0</v>
      </c>
      <c r="N50" s="25">
        <v>0</v>
      </c>
    </row>
    <row r="51" spans="1:14" ht="68.25" x14ac:dyDescent="0.2">
      <c r="A51" s="19">
        <v>76</v>
      </c>
      <c r="B51" s="20" t="s">
        <v>126</v>
      </c>
      <c r="C51" s="21" t="s">
        <v>127</v>
      </c>
      <c r="D51" s="36"/>
      <c r="E51" s="32">
        <v>500000</v>
      </c>
      <c r="F51" s="25">
        <v>0</v>
      </c>
      <c r="G51" s="25">
        <v>0</v>
      </c>
      <c r="H51" s="25">
        <v>0</v>
      </c>
      <c r="I51" s="25">
        <v>0</v>
      </c>
      <c r="J51" s="25">
        <v>500000</v>
      </c>
      <c r="K51" s="25">
        <v>500000</v>
      </c>
      <c r="L51" s="25">
        <v>0</v>
      </c>
      <c r="M51" s="25">
        <v>0</v>
      </c>
      <c r="N51" s="25">
        <v>500000</v>
      </c>
    </row>
    <row r="53" spans="1:14" x14ac:dyDescent="0.2">
      <c r="A53" s="50" t="s">
        <v>130</v>
      </c>
      <c r="B53" s="51"/>
      <c r="C53" s="51"/>
      <c r="D53" s="51"/>
      <c r="E53" s="45"/>
      <c r="F53" s="45"/>
      <c r="G53" s="45"/>
      <c r="H53" s="45"/>
      <c r="I53" s="45"/>
      <c r="J53" s="45"/>
      <c r="K53" s="45"/>
      <c r="L53" s="45"/>
      <c r="M53" s="45"/>
      <c r="N53" s="37">
        <v>25887856.030000001</v>
      </c>
    </row>
    <row r="55" spans="1:14" x14ac:dyDescent="0.2">
      <c r="A55" s="53" t="s">
        <v>151</v>
      </c>
      <c r="B55" s="54"/>
      <c r="C55" s="54"/>
      <c r="D55" s="54"/>
      <c r="E55" s="54"/>
      <c r="F55" s="54"/>
      <c r="G55" s="54"/>
      <c r="H55" s="54"/>
      <c r="I55" s="55"/>
      <c r="J55" s="3"/>
      <c r="K55" s="3"/>
      <c r="L55" s="46" t="s">
        <v>146</v>
      </c>
      <c r="M55" s="46"/>
      <c r="N55" s="38">
        <f>SUM(N4:N53)</f>
        <v>781305020.02999997</v>
      </c>
    </row>
    <row r="56" spans="1:14" x14ac:dyDescent="0.2">
      <c r="A56" s="56"/>
      <c r="B56" s="57"/>
      <c r="C56" s="57"/>
      <c r="D56" s="57"/>
      <c r="E56" s="57"/>
      <c r="F56" s="57"/>
      <c r="G56" s="57"/>
      <c r="H56" s="57"/>
      <c r="I56" s="58"/>
      <c r="J56" s="62" t="s">
        <v>147</v>
      </c>
      <c r="K56" s="62"/>
      <c r="L56" s="62"/>
      <c r="M56" s="62"/>
      <c r="N56" s="39">
        <v>781294583</v>
      </c>
    </row>
    <row r="57" spans="1:14" x14ac:dyDescent="0.2">
      <c r="A57" s="56"/>
      <c r="B57" s="57"/>
      <c r="C57" s="57"/>
      <c r="D57" s="57"/>
      <c r="E57" s="57"/>
      <c r="F57" s="57"/>
      <c r="G57" s="57"/>
      <c r="H57" s="57"/>
      <c r="I57" s="58"/>
      <c r="J57" s="40"/>
      <c r="K57" s="40"/>
      <c r="L57" s="63" t="s">
        <v>148</v>
      </c>
      <c r="M57" s="63"/>
      <c r="N57" s="43">
        <f>N55-N56</f>
        <v>10437.02999997139</v>
      </c>
    </row>
    <row r="58" spans="1:14" x14ac:dyDescent="0.2">
      <c r="A58" s="56"/>
      <c r="B58" s="57"/>
      <c r="C58" s="57"/>
      <c r="D58" s="57"/>
      <c r="E58" s="57"/>
      <c r="F58" s="57"/>
      <c r="G58" s="57"/>
      <c r="H58" s="57"/>
      <c r="I58" s="58"/>
    </row>
    <row r="59" spans="1:14" x14ac:dyDescent="0.2">
      <c r="A59" s="56"/>
      <c r="B59" s="57"/>
      <c r="C59" s="57"/>
      <c r="D59" s="57"/>
      <c r="E59" s="57"/>
      <c r="F59" s="57"/>
      <c r="G59" s="57"/>
      <c r="H59" s="57"/>
      <c r="I59" s="58"/>
      <c r="J59" s="46" t="s">
        <v>149</v>
      </c>
      <c r="K59" s="46"/>
      <c r="L59" s="46"/>
      <c r="M59" s="46"/>
      <c r="N59" s="41">
        <f>N4+N5+N6+N7+N8+N9+N10+N11+N12+N13+N14+N15+N16+N17+N18+N19+N21+N20+N22+N24+N28+N31+N34+N32+N33+N26</f>
        <v>374050000</v>
      </c>
    </row>
    <row r="60" spans="1:14" x14ac:dyDescent="0.2">
      <c r="A60" s="56"/>
      <c r="B60" s="57"/>
      <c r="C60" s="57"/>
      <c r="D60" s="57"/>
      <c r="E60" s="57"/>
      <c r="F60" s="57"/>
      <c r="G60" s="57"/>
      <c r="H60" s="57"/>
      <c r="I60" s="58"/>
      <c r="J60" s="62" t="s">
        <v>150</v>
      </c>
      <c r="K60" s="62"/>
      <c r="L60" s="62"/>
      <c r="M60" s="62"/>
      <c r="N60" s="42">
        <v>375021399</v>
      </c>
    </row>
    <row r="61" spans="1:14" x14ac:dyDescent="0.2">
      <c r="A61" s="59"/>
      <c r="B61" s="60"/>
      <c r="C61" s="60"/>
      <c r="D61" s="60"/>
      <c r="E61" s="60"/>
      <c r="F61" s="60"/>
      <c r="G61" s="60"/>
      <c r="H61" s="60"/>
      <c r="I61" s="61"/>
      <c r="J61" s="63" t="s">
        <v>148</v>
      </c>
      <c r="K61" s="63"/>
      <c r="L61" s="63"/>
      <c r="M61" s="63"/>
      <c r="N61" s="44">
        <f>N59-N60</f>
        <v>-971399</v>
      </c>
    </row>
  </sheetData>
  <mergeCells count="11">
    <mergeCell ref="E53:M53"/>
    <mergeCell ref="L55:M55"/>
    <mergeCell ref="A2:N2"/>
    <mergeCell ref="A53:D53"/>
    <mergeCell ref="A1:N1"/>
    <mergeCell ref="A55:I61"/>
    <mergeCell ref="J60:M60"/>
    <mergeCell ref="J61:M61"/>
    <mergeCell ref="L57:M57"/>
    <mergeCell ref="J56:M56"/>
    <mergeCell ref="J59:M59"/>
  </mergeCells>
  <pageMargins left="0.23622047244094491" right="0.23622047244094491" top="0.74803149606299213" bottom="0.74803149606299213" header="0.31496062992125984" footer="0.31496062992125984"/>
  <pageSetup paperSize="8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B6DCD3EE5EEC409134B5056F3C6D17" ma:contentTypeVersion="0" ma:contentTypeDescription="Creare un nuovo documento." ma:contentTypeScope="" ma:versionID="44452ddb3d7e602a05420578de382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8904D-1805-41FB-86EC-945576777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CF96C-9B31-423D-807F-7D0EC188B96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FE2ED535-0D76-413B-9D80-1DEF0B566B0F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MIPAAF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Ammassari Paolo</dc:creator>
  <cp:lastModifiedBy>COGEA-MM</cp:lastModifiedBy>
  <cp:revision/>
  <cp:lastPrinted>2022-07-27T14:28:11Z</cp:lastPrinted>
  <dcterms:created xsi:type="dcterms:W3CDTF">2021-12-22T09:06:35Z</dcterms:created>
  <dcterms:modified xsi:type="dcterms:W3CDTF">2022-07-28T16:59:09Z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0x0101004DB6DCD3EE5EEC409134B5056F3C6D17</vt:lpwstr>
  </property>
</Properties>
</file>